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40" yWindow="120" windowWidth="28380" windowHeight="13185"/>
  </bookViews>
  <sheets>
    <sheet name="Tabelle1" sheetId="1" r:id="rId1"/>
    <sheet name="Tabelle2" sheetId="2" state="hidden" r:id="rId2"/>
    <sheet name="Tabelle3" sheetId="3" r:id="rId3"/>
  </sheets>
  <definedNames>
    <definedName name="Anlageart">Tabelle2!$A$1:$A$3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2" i="1" l="1"/>
  <c r="B20" i="1"/>
  <c r="F12" i="2"/>
  <c r="D12" i="2"/>
  <c r="E12" i="2"/>
  <c r="F11" i="2"/>
  <c r="D11" i="2"/>
  <c r="E11" i="2"/>
  <c r="F10" i="2"/>
  <c r="D10" i="2"/>
  <c r="E10" i="2"/>
  <c r="G7" i="2"/>
  <c r="F7" i="2"/>
  <c r="D7" i="2"/>
  <c r="E7" i="2"/>
  <c r="G6" i="2"/>
  <c r="F6" i="2"/>
  <c r="D6" i="2"/>
  <c r="E6" i="2"/>
  <c r="G5" i="2"/>
  <c r="F5" i="2"/>
  <c r="D5" i="2"/>
  <c r="E5" i="2"/>
  <c r="B32" i="1"/>
  <c r="B31" i="1"/>
  <c r="B33" i="1"/>
  <c r="B26" i="1"/>
  <c r="B28" i="1"/>
  <c r="B27" i="1"/>
</calcChain>
</file>

<file path=xl/sharedStrings.xml><?xml version="1.0" encoding="utf-8"?>
<sst xmlns="http://schemas.openxmlformats.org/spreadsheetml/2006/main" count="35" uniqueCount="31">
  <si>
    <t>Bitte wählen Sie die von Ihnen gewünschte Anlageart aus.</t>
  </si>
  <si>
    <t>Genussrechte</t>
  </si>
  <si>
    <t>stille Beteiligung</t>
  </si>
  <si>
    <t>Nachrangdarlehen</t>
  </si>
  <si>
    <t>Das will ich investieren:</t>
  </si>
  <si>
    <t>Bezeichnung</t>
  </si>
  <si>
    <t>Wandlungsaufschlag</t>
  </si>
  <si>
    <t>Grundrabatt</t>
  </si>
  <si>
    <t>im 1. Jahr der Anlage</t>
  </si>
  <si>
    <t>für jedes Folgejahr</t>
  </si>
  <si>
    <t>Grundausschüttung*</t>
  </si>
  <si>
    <t xml:space="preserve">*) Kapitalertragssteuern sind nicht berücksichtigt. </t>
  </si>
  <si>
    <t>Willkommen zu unserem selbsrechnenden Charterpreis-Reduzierungs-Excel!</t>
  </si>
  <si>
    <t>Extra-Rabatt</t>
  </si>
  <si>
    <r>
      <t xml:space="preserve">Außerdem gibt es im ersten Jahr einen </t>
    </r>
    <r>
      <rPr>
        <b/>
        <sz val="14"/>
        <color theme="1"/>
        <rFont val="Calibri"/>
        <family val="2"/>
        <scheme val="minor"/>
      </rPr>
      <t>Extra-Rabatt</t>
    </r>
    <r>
      <rPr>
        <sz val="14"/>
        <color theme="1"/>
        <rFont val="Calibri"/>
        <family val="2"/>
        <scheme val="minor"/>
      </rPr>
      <t xml:space="preserve"> fürs Abschließen.</t>
    </r>
  </si>
  <si>
    <r>
      <t xml:space="preserve">Je nachdem, in welchem Zeitraum Sie unterwegs sind, legen wir noch was drauf: Im </t>
    </r>
    <r>
      <rPr>
        <b/>
        <sz val="14"/>
        <color theme="1"/>
        <rFont val="Calibri"/>
        <family val="2"/>
        <scheme val="minor"/>
      </rPr>
      <t>Mai, Juli und August</t>
    </r>
    <r>
      <rPr>
        <sz val="14"/>
        <color theme="1"/>
        <rFont val="Calibri"/>
        <family val="2"/>
        <scheme val="minor"/>
      </rPr>
      <t xml:space="preserve"> ein bisschen, im </t>
    </r>
    <r>
      <rPr>
        <b/>
        <sz val="14"/>
        <color theme="1"/>
        <rFont val="Calibri"/>
        <family val="2"/>
        <scheme val="minor"/>
      </rPr>
      <t>Juni und September</t>
    </r>
    <r>
      <rPr>
        <sz val="14"/>
        <color theme="1"/>
        <rFont val="Calibri"/>
        <family val="2"/>
        <scheme val="minor"/>
      </rPr>
      <t xml:space="preserve"> ein bisschen mehr und im </t>
    </r>
    <r>
      <rPr>
        <b/>
        <sz val="14"/>
        <color theme="1"/>
        <rFont val="Calibri"/>
        <family val="2"/>
        <scheme val="minor"/>
      </rPr>
      <t>März, April, Oktober und November</t>
    </r>
    <r>
      <rPr>
        <sz val="14"/>
        <color theme="1"/>
        <rFont val="Calibri"/>
        <family val="2"/>
        <scheme val="minor"/>
      </rPr>
      <t xml:space="preserve"> noch einen Schwung dazu.</t>
    </r>
  </si>
  <si>
    <t>So geht es:</t>
  </si>
  <si>
    <t>1. Wählen Sie im gelben Feld die von Ihnen gewünschte Anlageart aus.</t>
  </si>
  <si>
    <t>2. Geben Sie im grünen Feld den Betrag ein, den Sie sich als Geldanlage vorstellen</t>
  </si>
  <si>
    <t>3. Dann erscheint in den blauen Feldern ("um diesen Betrag reduziert sich mein Charterpreis") die Preisersparnis für Törns in der Hoch-, Neben- und Nachsaison.</t>
  </si>
  <si>
    <t>4.  In den roten  Felden ("um diesen Betrag reduziert sich mein Charterpreis im ersten Jahr") wird die Preisersparnis im ersten Jahr Ihrer Geldanlage angezeigt, wo es noch ein Dankeschön fürs Abschließen dazu gibt.</t>
  </si>
  <si>
    <t>Törn im Mai, Juli oder August</t>
  </si>
  <si>
    <t>Törn im Juni oder September</t>
  </si>
  <si>
    <t>Törn im März, April oder Oktober</t>
  </si>
  <si>
    <t>Ein Service von:</t>
  </si>
  <si>
    <t>um diesen Betrag reduziert sich mein Charterpreis*</t>
  </si>
  <si>
    <t>Konditionen der Anlageart:</t>
  </si>
  <si>
    <t>Grundrabatt:</t>
  </si>
  <si>
    <t>Bonusrabatt (nur im 1. Jahr):</t>
  </si>
  <si>
    <t>Grundausschüttung:</t>
  </si>
  <si>
    <r>
      <t xml:space="preserve">Ihr Charterpreis </t>
    </r>
    <r>
      <rPr>
        <b/>
        <sz val="14"/>
        <color theme="1"/>
        <rFont val="Calibri"/>
        <family val="2"/>
        <scheme val="minor"/>
      </rPr>
      <t>reduziert</t>
    </r>
    <r>
      <rPr>
        <sz val="14"/>
        <color theme="1"/>
        <rFont val="Calibri"/>
        <family val="2"/>
        <scheme val="minor"/>
      </rPr>
      <t xml:space="preserve"> sich immer um die entsprechenden Grundausschüttungen!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</si>
</sst>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19" x14ac:knownFonts="1">
    <font>
      <sz val="11"/>
      <color theme="1"/>
      <name val="Calibri"/>
      <family val="2"/>
      <scheme val="minor"/>
    </font>
    <font>
      <sz val="12"/>
      <color theme="1"/>
      <name val="Calibri"/>
      <family val="2"/>
      <scheme val="minor"/>
    </font>
    <font>
      <sz val="11"/>
      <color rgb="FF9C6500"/>
      <name val="Calibri"/>
      <family val="2"/>
      <scheme val="minor"/>
    </font>
    <font>
      <sz val="12"/>
      <color rgb="FF006100"/>
      <name val="Calibri"/>
      <family val="2"/>
      <scheme val="minor"/>
    </font>
    <font>
      <sz val="12"/>
      <color rgb="FF9C0006"/>
      <name val="Calibri"/>
      <family val="2"/>
      <scheme val="minor"/>
    </font>
    <font>
      <u/>
      <sz val="11"/>
      <color theme="10"/>
      <name val="Calibri"/>
      <family val="2"/>
      <scheme val="minor"/>
    </font>
    <font>
      <u/>
      <sz val="11"/>
      <color theme="1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2"/>
      <name val="Calibri"/>
      <family val="2"/>
      <scheme val="minor"/>
    </font>
    <font>
      <b/>
      <sz val="14"/>
      <name val="Calibri"/>
      <family val="2"/>
      <scheme val="minor"/>
    </font>
    <font>
      <b/>
      <sz val="14"/>
      <color rgb="FF9C6500"/>
      <name val="Calibri"/>
      <family val="2"/>
      <scheme val="minor"/>
    </font>
    <font>
      <sz val="14"/>
      <name val="Calibri"/>
      <family val="2"/>
      <scheme val="minor"/>
    </font>
    <font>
      <b/>
      <sz val="14"/>
      <color theme="1"/>
      <name val="Calibri"/>
      <family val="2"/>
      <scheme val="minor"/>
    </font>
    <font>
      <sz val="14"/>
      <name val="Calibri"/>
      <family val="2"/>
      <scheme val="minor"/>
    </font>
    <font>
      <sz val="14"/>
      <color theme="1"/>
      <name val="Calibri"/>
      <family val="2"/>
      <scheme val="minor"/>
    </font>
    <font>
      <b/>
      <sz val="14"/>
      <name val="Calibri"/>
      <family val="2"/>
      <scheme val="minor"/>
    </font>
  </fonts>
  <fills count="10">
    <fill>
      <patternFill patternType="none"/>
    </fill>
    <fill>
      <patternFill patternType="gray125"/>
    </fill>
    <fill>
      <patternFill patternType="solid">
        <fgColor rgb="FFFFEB9C"/>
      </patternFill>
    </fill>
    <fill>
      <patternFill patternType="solid">
        <fgColor rgb="FFC6EFCE"/>
      </patternFill>
    </fill>
    <fill>
      <patternFill patternType="solid">
        <fgColor rgb="FFFFC7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theme="4" tint="0.3999755851924192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auto="1"/>
      </right>
      <top style="thin">
        <color theme="4" tint="0.39997558519241921"/>
      </top>
      <bottom style="thin">
        <color auto="1"/>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72">
    <xf numFmtId="0" fontId="0" fillId="0" borderId="0" xfId="0"/>
    <xf numFmtId="0" fontId="0" fillId="0" borderId="0" xfId="0" applyAlignment="1">
      <alignment vertical="center"/>
    </xf>
    <xf numFmtId="0" fontId="0" fillId="0" borderId="0" xfId="0" applyAlignment="1">
      <alignment horizontal="center"/>
    </xf>
    <xf numFmtId="8" fontId="0" fillId="0" borderId="0" xfId="0" applyNumberFormat="1" applyAlignment="1">
      <alignment horizontal="center"/>
    </xf>
    <xf numFmtId="0" fontId="8" fillId="0" borderId="0" xfId="0" applyFont="1"/>
    <xf numFmtId="0" fontId="0" fillId="0" borderId="0" xfId="0" applyAlignment="1">
      <alignment vertical="center" wrapText="1"/>
    </xf>
    <xf numFmtId="0" fontId="1" fillId="0" borderId="0" xfId="4" applyFill="1" applyAlignment="1">
      <alignment vertical="center" wrapText="1"/>
    </xf>
    <xf numFmtId="0" fontId="13" fillId="0" borderId="0" xfId="0" applyFont="1" applyAlignment="1">
      <alignment horizontal="center"/>
    </xf>
    <xf numFmtId="0" fontId="8" fillId="0" borderId="0" xfId="0" applyFont="1" applyBorder="1" applyAlignment="1">
      <alignment vertical="center"/>
    </xf>
    <xf numFmtId="0" fontId="0" fillId="0" borderId="0" xfId="0" applyBorder="1" applyAlignment="1"/>
    <xf numFmtId="0" fontId="8" fillId="0" borderId="4" xfId="0" applyFont="1" applyBorder="1"/>
    <xf numFmtId="0" fontId="0" fillId="0" borderId="5" xfId="0" applyBorder="1" applyAlignment="1">
      <alignment horizontal="center"/>
    </xf>
    <xf numFmtId="0" fontId="8" fillId="0" borderId="10" xfId="0" applyFont="1" applyBorder="1"/>
    <xf numFmtId="0" fontId="12" fillId="2" borderId="11" xfId="1" applyFont="1" applyBorder="1" applyAlignment="1">
      <alignment horizontal="center"/>
    </xf>
    <xf numFmtId="8" fontId="14" fillId="3" borderId="11" xfId="2" applyNumberFormat="1" applyFont="1" applyBorder="1" applyAlignment="1">
      <alignment horizontal="center"/>
    </xf>
    <xf numFmtId="0" fontId="9" fillId="0" borderId="12" xfId="0" applyFont="1" applyBorder="1"/>
    <xf numFmtId="0" fontId="9" fillId="0" borderId="0" xfId="0" applyFont="1"/>
    <xf numFmtId="0" fontId="14" fillId="4" borderId="13" xfId="3" applyFont="1" applyBorder="1"/>
    <xf numFmtId="0" fontId="8" fillId="6" borderId="13" xfId="5" applyFont="1" applyBorder="1"/>
    <xf numFmtId="0" fontId="8" fillId="7" borderId="0" xfId="0" applyFont="1" applyFill="1" applyBorder="1"/>
    <xf numFmtId="0" fontId="8" fillId="7" borderId="0" xfId="0" applyFont="1" applyFill="1"/>
    <xf numFmtId="0" fontId="9" fillId="0" borderId="13" xfId="0" applyFont="1" applyBorder="1"/>
    <xf numFmtId="0" fontId="8" fillId="0" borderId="13" xfId="0" applyFont="1" applyBorder="1"/>
    <xf numFmtId="0" fontId="8" fillId="0" borderId="14" xfId="0" applyFont="1" applyBorder="1"/>
    <xf numFmtId="8" fontId="8" fillId="7" borderId="1" xfId="0" applyNumberFormat="1" applyFont="1" applyFill="1" applyBorder="1" applyAlignment="1">
      <alignment horizontal="center"/>
    </xf>
    <xf numFmtId="8" fontId="17" fillId="7" borderId="1" xfId="0" applyNumberFormat="1" applyFont="1" applyFill="1" applyBorder="1" applyAlignment="1">
      <alignment horizontal="center"/>
    </xf>
    <xf numFmtId="8" fontId="17" fillId="9" borderId="1" xfId="0" applyNumberFormat="1" applyFont="1" applyFill="1" applyBorder="1" applyAlignment="1">
      <alignment horizontal="center"/>
    </xf>
    <xf numFmtId="8" fontId="17" fillId="8" borderId="1" xfId="0" applyNumberFormat="1" applyFont="1" applyFill="1" applyBorder="1" applyAlignment="1">
      <alignment horizontal="center"/>
    </xf>
    <xf numFmtId="8" fontId="14" fillId="7" borderId="2" xfId="3" applyNumberFormat="1" applyFont="1" applyFill="1" applyBorder="1" applyAlignment="1">
      <alignment horizontal="center"/>
    </xf>
    <xf numFmtId="8" fontId="9" fillId="6" borderId="1" xfId="5" applyNumberFormat="1" applyFont="1" applyBorder="1" applyAlignment="1">
      <alignment horizontal="center"/>
    </xf>
    <xf numFmtId="8" fontId="12" fillId="4" borderId="1" xfId="3" applyNumberFormat="1" applyFont="1" applyBorder="1" applyAlignment="1">
      <alignment horizontal="center"/>
    </xf>
    <xf numFmtId="8" fontId="9" fillId="0" borderId="1" xfId="0" applyNumberFormat="1" applyFont="1" applyBorder="1" applyAlignment="1">
      <alignment horizontal="center"/>
    </xf>
    <xf numFmtId="8" fontId="9" fillId="0" borderId="3" xfId="0" applyNumberFormat="1" applyFont="1" applyBorder="1" applyAlignment="1">
      <alignment horizontal="center"/>
    </xf>
    <xf numFmtId="0" fontId="9" fillId="0" borderId="2" xfId="0" applyFont="1" applyBorder="1" applyAlignment="1">
      <alignment horizontal="center" wrapText="1" shrinkToFit="1"/>
    </xf>
    <xf numFmtId="0" fontId="15" fillId="8" borderId="16" xfId="0" applyFont="1" applyFill="1" applyBorder="1" applyAlignment="1">
      <alignment horizontal="center"/>
    </xf>
    <xf numFmtId="0" fontId="15" fillId="8" borderId="18" xfId="0" applyFont="1" applyFill="1" applyBorder="1" applyAlignment="1">
      <alignment horizontal="center"/>
    </xf>
    <xf numFmtId="8" fontId="16" fillId="7" borderId="17" xfId="0" applyNumberFormat="1" applyFont="1" applyFill="1" applyBorder="1" applyAlignment="1">
      <alignment horizontal="center"/>
    </xf>
    <xf numFmtId="8" fontId="16" fillId="7" borderId="24" xfId="0" applyNumberFormat="1" applyFont="1" applyFill="1" applyBorder="1" applyAlignment="1">
      <alignment horizontal="center"/>
    </xf>
    <xf numFmtId="8" fontId="17" fillId="6" borderId="1" xfId="0" applyNumberFormat="1" applyFont="1" applyFill="1" applyBorder="1" applyAlignment="1">
      <alignment horizontal="center"/>
    </xf>
    <xf numFmtId="8" fontId="17" fillId="6" borderId="20" xfId="0" applyNumberFormat="1" applyFont="1" applyFill="1" applyBorder="1" applyAlignment="1">
      <alignment horizontal="center"/>
    </xf>
    <xf numFmtId="8" fontId="16" fillId="4" borderId="1" xfId="0" applyNumberFormat="1" applyFont="1" applyFill="1" applyBorder="1" applyAlignment="1">
      <alignment horizontal="center"/>
    </xf>
    <xf numFmtId="8" fontId="16" fillId="4" borderId="20" xfId="0" applyNumberFormat="1" applyFont="1" applyFill="1" applyBorder="1" applyAlignment="1">
      <alignment horizontal="center"/>
    </xf>
    <xf numFmtId="8" fontId="17" fillId="7" borderId="20" xfId="0" applyNumberFormat="1" applyFont="1" applyFill="1" applyBorder="1" applyAlignment="1">
      <alignment horizontal="center"/>
    </xf>
    <xf numFmtId="8" fontId="17" fillId="9" borderId="20" xfId="0" applyNumberFormat="1" applyFont="1" applyFill="1" applyBorder="1" applyAlignment="1">
      <alignment horizontal="center"/>
    </xf>
    <xf numFmtId="8" fontId="17" fillId="8" borderId="20" xfId="0" applyNumberFormat="1" applyFont="1" applyFill="1" applyBorder="1" applyAlignment="1">
      <alignment horizontal="center"/>
    </xf>
    <xf numFmtId="8" fontId="17" fillId="9" borderId="22" xfId="0" applyNumberFormat="1" applyFont="1" applyFill="1" applyBorder="1" applyAlignment="1">
      <alignment horizontal="center"/>
    </xf>
    <xf numFmtId="8" fontId="17" fillId="9" borderId="23" xfId="0" applyNumberFormat="1" applyFont="1" applyFill="1" applyBorder="1" applyAlignment="1">
      <alignment horizontal="center"/>
    </xf>
    <xf numFmtId="0" fontId="18" fillId="4" borderId="13" xfId="3" applyFont="1" applyBorder="1"/>
    <xf numFmtId="0" fontId="17" fillId="9" borderId="19" xfId="0" applyFont="1" applyFill="1" applyBorder="1"/>
    <xf numFmtId="0" fontId="16" fillId="4" borderId="19" xfId="3" applyFont="1" applyFill="1" applyBorder="1"/>
    <xf numFmtId="0" fontId="17" fillId="9" borderId="21" xfId="0" applyFont="1" applyFill="1" applyBorder="1"/>
    <xf numFmtId="0" fontId="15" fillId="8" borderId="15" xfId="0" applyFont="1" applyFill="1" applyBorder="1"/>
    <xf numFmtId="8" fontId="15" fillId="8" borderId="18" xfId="0" applyNumberFormat="1" applyFont="1" applyFill="1" applyBorder="1" applyAlignment="1">
      <alignment horizontal="center"/>
    </xf>
    <xf numFmtId="10" fontId="15" fillId="9" borderId="20" xfId="0" applyNumberFormat="1" applyFont="1" applyFill="1" applyBorder="1" applyAlignment="1">
      <alignment horizontal="center"/>
    </xf>
    <xf numFmtId="10" fontId="18" fillId="4" borderId="20" xfId="3" applyNumberFormat="1" applyFont="1" applyFill="1" applyBorder="1" applyAlignment="1">
      <alignment horizontal="center"/>
    </xf>
    <xf numFmtId="10" fontId="15" fillId="9" borderId="23" xfId="0" applyNumberFormat="1" applyFont="1" applyFill="1" applyBorder="1" applyAlignment="1">
      <alignment horizontal="center"/>
    </xf>
    <xf numFmtId="0" fontId="11" fillId="3" borderId="6" xfId="2" applyFont="1" applyBorder="1" applyAlignment="1">
      <alignment vertical="center"/>
    </xf>
    <xf numFmtId="0" fontId="10" fillId="0" borderId="7" xfId="0" applyFont="1" applyBorder="1" applyAlignment="1">
      <alignment vertical="center"/>
    </xf>
    <xf numFmtId="0" fontId="1" fillId="5" borderId="6" xfId="4" applyBorder="1" applyAlignment="1">
      <alignment vertical="center" wrapText="1"/>
    </xf>
    <xf numFmtId="0" fontId="1" fillId="5" borderId="7" xfId="4" applyBorder="1" applyAlignment="1">
      <alignment vertical="center" wrapText="1"/>
    </xf>
    <xf numFmtId="0" fontId="1" fillId="6" borderId="8" xfId="5" applyBorder="1" applyAlignment="1">
      <alignment vertical="center" wrapText="1"/>
    </xf>
    <xf numFmtId="0" fontId="1" fillId="6" borderId="9" xfId="5" applyBorder="1" applyAlignment="1">
      <alignment vertical="center" wrapText="1"/>
    </xf>
    <xf numFmtId="0" fontId="17" fillId="0" borderId="4" xfId="0" applyFont="1" applyBorder="1" applyAlignment="1">
      <alignment vertical="center" wrapText="1" shrinkToFit="1"/>
    </xf>
    <xf numFmtId="0" fontId="8" fillId="0" borderId="5" xfId="0" applyFont="1" applyBorder="1" applyAlignment="1">
      <alignment vertical="center" wrapText="1" shrinkToFit="1"/>
    </xf>
    <xf numFmtId="0" fontId="7" fillId="0" borderId="0" xfId="0" applyFont="1" applyAlignment="1">
      <alignment vertical="center"/>
    </xf>
    <xf numFmtId="0" fontId="0" fillId="0" borderId="0" xfId="0" applyAlignment="1"/>
    <xf numFmtId="0" fontId="8" fillId="0" borderId="8" xfId="0" applyFont="1" applyBorder="1" applyAlignment="1">
      <alignment vertical="center"/>
    </xf>
    <xf numFmtId="0" fontId="0" fillId="0" borderId="9" xfId="0" applyBorder="1" applyAlignment="1"/>
    <xf numFmtId="0" fontId="10" fillId="2" borderId="6" xfId="1" applyFont="1" applyBorder="1" applyAlignment="1">
      <alignment horizontal="left" vertical="center" wrapText="1" shrinkToFit="1"/>
    </xf>
    <xf numFmtId="0" fontId="10" fillId="2" borderId="7" xfId="1" applyFont="1" applyBorder="1" applyAlignment="1">
      <alignment horizontal="left" vertical="center" wrapText="1" shrinkToFit="1"/>
    </xf>
    <xf numFmtId="0" fontId="8" fillId="0" borderId="6" xfId="0" applyFont="1" applyBorder="1" applyAlignment="1">
      <alignment vertical="center" wrapText="1" shrinkToFit="1"/>
    </xf>
    <xf numFmtId="0" fontId="0" fillId="0" borderId="7" xfId="0" applyBorder="1" applyAlignment="1">
      <alignment vertical="center" wrapText="1" shrinkToFit="1"/>
    </xf>
  </cellXfs>
  <cellStyles count="10">
    <cellStyle name="20 % - Akzent1" xfId="4" builtinId="30"/>
    <cellStyle name="20 % - Akzent2" xfId="5" builtinId="34"/>
    <cellStyle name="Besuchter Hyperlink" xfId="7" builtinId="9" hidden="1"/>
    <cellStyle name="Besuchter Hyperlink" xfId="9" builtinId="9" hidden="1"/>
    <cellStyle name="Gut" xfId="2" builtinId="26"/>
    <cellStyle name="Hyperlink" xfId="6" builtinId="8" hidden="1"/>
    <cellStyle name="Hyperlink" xfId="8" builtinId="8" hidden="1"/>
    <cellStyle name="Neutral" xfId="1" builtinId="28"/>
    <cellStyle name="Schlecht" xfId="3" builtinId="27"/>
    <cellStyle name="Standard" xfId="0" builtinId="0"/>
  </cellStyles>
  <dxfs count="6">
    <dxf>
      <font>
        <b/>
        <strike val="0"/>
        <outline val="0"/>
        <shadow val="0"/>
        <u val="none"/>
        <vertAlign val="baseline"/>
        <sz val="14"/>
        <name val="Calibri"/>
        <scheme val="minor"/>
      </font>
      <numFmt numFmtId="12" formatCode="#,##0.00\ &quot;€&quot;;[Red]\-#,##0.00\ &quot;€&quo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4"/>
        <name val="Calibri"/>
        <scheme val="minor"/>
      </font>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name val="Calibri"/>
        <scheme val="minor"/>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1057276</xdr:colOff>
      <xdr:row>37</xdr:row>
      <xdr:rowOff>9525</xdr:rowOff>
    </xdr:from>
    <xdr:to>
      <xdr:col>0</xdr:col>
      <xdr:colOff>3231918</xdr:colOff>
      <xdr:row>47</xdr:row>
      <xdr:rowOff>76200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7276" y="10791825"/>
          <a:ext cx="2174642" cy="1971675"/>
        </a:xfrm>
        <a:prstGeom prst="rect">
          <a:avLst/>
        </a:prstGeom>
      </xdr:spPr>
    </xdr:pic>
    <xdr:clientData/>
  </xdr:twoCellAnchor>
</xdr:wsDr>
</file>

<file path=xl/tables/table1.xml><?xml version="1.0" encoding="utf-8"?>
<table xmlns="http://schemas.openxmlformats.org/spreadsheetml/2006/main" id="1" name="Tabelle1" displayName="Tabelle1" ref="A24:B33" totalsRowShown="0" headerRowDxfId="5" dataDxfId="3" headerRowBorderDxfId="4" tableBorderDxfId="2">
  <autoFilter ref="A24:B33"/>
  <tableColumns count="2">
    <tableColumn id="1" name="Bezeichnung" dataDxfId="1"/>
    <tableColumn id="2" name="um diesen Betrag reduziert sich mein Charterpreis*" dataDxfId="0"/>
  </tableColumns>
  <tableStyleInfo name="TableStyleMedium23"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2"/>
  <sheetViews>
    <sheetView tabSelected="1" topLeftCell="A16" workbookViewId="0">
      <selection activeCell="A11" sqref="A11:B11"/>
    </sheetView>
  </sheetViews>
  <sheetFormatPr baseColWidth="10" defaultRowHeight="15" x14ac:dyDescent="0.25"/>
  <cols>
    <col min="1" max="1" width="65.7109375" bestFit="1" customWidth="1"/>
    <col min="2" max="2" width="39.140625" style="2" customWidth="1"/>
  </cols>
  <sheetData>
    <row r="2" spans="1:2" ht="21" x14ac:dyDescent="0.25">
      <c r="A2" s="64" t="s">
        <v>12</v>
      </c>
      <c r="B2" s="65"/>
    </row>
    <row r="4" spans="1:2" ht="15.75" thickBot="1" x14ac:dyDescent="0.3">
      <c r="A4" s="1"/>
    </row>
    <row r="5" spans="1:2" s="1" customFormat="1" ht="23.1" customHeight="1" x14ac:dyDescent="0.25">
      <c r="A5" s="62" t="s">
        <v>30</v>
      </c>
      <c r="B5" s="63"/>
    </row>
    <row r="6" spans="1:2" ht="72.95" customHeight="1" x14ac:dyDescent="0.25">
      <c r="A6" s="70" t="s">
        <v>15</v>
      </c>
      <c r="B6" s="71"/>
    </row>
    <row r="7" spans="1:2" ht="23.1" customHeight="1" thickBot="1" x14ac:dyDescent="0.3">
      <c r="A7" s="66" t="s">
        <v>14</v>
      </c>
      <c r="B7" s="67"/>
    </row>
    <row r="8" spans="1:2" ht="23.1" customHeight="1" thickBot="1" x14ac:dyDescent="0.3">
      <c r="A8" s="8"/>
      <c r="B8" s="9"/>
    </row>
    <row r="9" spans="1:2" ht="23.1" customHeight="1" x14ac:dyDescent="0.3">
      <c r="A9" s="10" t="s">
        <v>16</v>
      </c>
      <c r="B9" s="11"/>
    </row>
    <row r="10" spans="1:2" ht="23.1" customHeight="1" x14ac:dyDescent="0.25">
      <c r="A10" s="68" t="s">
        <v>17</v>
      </c>
      <c r="B10" s="69"/>
    </row>
    <row r="11" spans="1:2" ht="23.1" customHeight="1" x14ac:dyDescent="0.25">
      <c r="A11" s="56" t="s">
        <v>18</v>
      </c>
      <c r="B11" s="57"/>
    </row>
    <row r="12" spans="1:2" ht="42" customHeight="1" x14ac:dyDescent="0.25">
      <c r="A12" s="58" t="s">
        <v>19</v>
      </c>
      <c r="B12" s="59"/>
    </row>
    <row r="13" spans="1:2" ht="56.1" customHeight="1" thickBot="1" x14ac:dyDescent="0.3">
      <c r="A13" s="60" t="s">
        <v>20</v>
      </c>
      <c r="B13" s="61"/>
    </row>
    <row r="14" spans="1:2" ht="42" customHeight="1" thickBot="1" x14ac:dyDescent="0.3">
      <c r="A14" s="6"/>
      <c r="B14" s="5"/>
    </row>
    <row r="15" spans="1:2" ht="19.5" thickBot="1" x14ac:dyDescent="0.35">
      <c r="A15" s="12" t="s">
        <v>0</v>
      </c>
      <c r="B15" s="13" t="s">
        <v>1</v>
      </c>
    </row>
    <row r="16" spans="1:2" ht="19.5" thickBot="1" x14ac:dyDescent="0.35">
      <c r="A16" s="4"/>
      <c r="B16" s="7"/>
    </row>
    <row r="17" spans="1:2" ht="19.5" thickBot="1" x14ac:dyDescent="0.35">
      <c r="A17" s="12" t="s">
        <v>4</v>
      </c>
      <c r="B17" s="14">
        <v>10000</v>
      </c>
    </row>
    <row r="18" spans="1:2" ht="15.75" thickBot="1" x14ac:dyDescent="0.3"/>
    <row r="19" spans="1:2" ht="18.75" x14ac:dyDescent="0.3">
      <c r="A19" s="51" t="s">
        <v>26</v>
      </c>
      <c r="B19" s="52"/>
    </row>
    <row r="20" spans="1:2" ht="18.75" x14ac:dyDescent="0.3">
      <c r="A20" s="48" t="s">
        <v>27</v>
      </c>
      <c r="B20" s="53">
        <f>IF($B$15="Nachrangdarlehen",2.5%,3%)</f>
        <v>0.03</v>
      </c>
    </row>
    <row r="21" spans="1:2" ht="18.75" x14ac:dyDescent="0.3">
      <c r="A21" s="49" t="s">
        <v>28</v>
      </c>
      <c r="B21" s="54">
        <v>0.04</v>
      </c>
    </row>
    <row r="22" spans="1:2" ht="19.5" thickBot="1" x14ac:dyDescent="0.35">
      <c r="A22" s="50" t="s">
        <v>29</v>
      </c>
      <c r="B22" s="55">
        <f>IF($B$15="Nachrangdarlehen",3.5%,3%)</f>
        <v>0.03</v>
      </c>
    </row>
    <row r="24" spans="1:2" s="16" customFormat="1" ht="37.5" x14ac:dyDescent="0.3">
      <c r="A24" s="15" t="s">
        <v>5</v>
      </c>
      <c r="B24" s="33" t="s">
        <v>25</v>
      </c>
    </row>
    <row r="25" spans="1:2" s="4" customFormat="1" ht="18.75" x14ac:dyDescent="0.3">
      <c r="A25" s="47" t="s">
        <v>8</v>
      </c>
      <c r="B25" s="28"/>
    </row>
    <row r="26" spans="1:2" s="4" customFormat="1" ht="18.75" x14ac:dyDescent="0.3">
      <c r="A26" s="18" t="s">
        <v>21</v>
      </c>
      <c r="B26" s="29">
        <f>SUM(Tabelle2!D5:G5)</f>
        <v>1060</v>
      </c>
    </row>
    <row r="27" spans="1:2" s="4" customFormat="1" ht="18.75" x14ac:dyDescent="0.3">
      <c r="A27" s="17" t="s">
        <v>22</v>
      </c>
      <c r="B27" s="30">
        <f>SUM(Tabelle2!D6:G6)</f>
        <v>1090</v>
      </c>
    </row>
    <row r="28" spans="1:2" s="4" customFormat="1" ht="18.75" x14ac:dyDescent="0.3">
      <c r="A28" s="18" t="s">
        <v>23</v>
      </c>
      <c r="B28" s="29">
        <f>SUM(Tabelle2!D7:G7)</f>
        <v>1120</v>
      </c>
    </row>
    <row r="29" spans="1:2" s="20" customFormat="1" ht="18.75" x14ac:dyDescent="0.3">
      <c r="A29" s="19"/>
      <c r="B29" s="24"/>
    </row>
    <row r="30" spans="1:2" s="4" customFormat="1" ht="18.75" x14ac:dyDescent="0.3">
      <c r="A30" s="21" t="s">
        <v>9</v>
      </c>
      <c r="B30" s="24"/>
    </row>
    <row r="31" spans="1:2" s="4" customFormat="1" ht="18.75" x14ac:dyDescent="0.3">
      <c r="A31" s="22" t="s">
        <v>21</v>
      </c>
      <c r="B31" s="31">
        <f>SUM(Tabelle2!D10:G10)</f>
        <v>660</v>
      </c>
    </row>
    <row r="32" spans="1:2" s="4" customFormat="1" ht="18.75" x14ac:dyDescent="0.3">
      <c r="A32" s="22" t="s">
        <v>22</v>
      </c>
      <c r="B32" s="31">
        <f>SUM(Tabelle2!D11:G11)</f>
        <v>690</v>
      </c>
    </row>
    <row r="33" spans="1:2" s="4" customFormat="1" ht="18.75" x14ac:dyDescent="0.3">
      <c r="A33" s="23" t="s">
        <v>23</v>
      </c>
      <c r="B33" s="32">
        <f>SUM(Tabelle2!D12:G12)</f>
        <v>720</v>
      </c>
    </row>
    <row r="34" spans="1:2" x14ac:dyDescent="0.25">
      <c r="B34" s="3"/>
    </row>
    <row r="35" spans="1:2" ht="18.75" x14ac:dyDescent="0.3">
      <c r="A35" s="4" t="s">
        <v>11</v>
      </c>
      <c r="B35" s="3"/>
    </row>
    <row r="36" spans="1:2" x14ac:dyDescent="0.25">
      <c r="B36" s="3"/>
    </row>
    <row r="37" spans="1:2" x14ac:dyDescent="0.25">
      <c r="A37" t="s">
        <v>24</v>
      </c>
      <c r="B37" s="3"/>
    </row>
    <row r="38" spans="1:2" x14ac:dyDescent="0.25">
      <c r="B38" s="3"/>
    </row>
    <row r="39" spans="1:2" x14ac:dyDescent="0.25">
      <c r="B39" s="3"/>
    </row>
    <row r="40" spans="1:2" x14ac:dyDescent="0.25">
      <c r="B40" s="3"/>
    </row>
    <row r="41" spans="1:2" x14ac:dyDescent="0.25">
      <c r="B41" s="3"/>
    </row>
    <row r="42" spans="1:2" x14ac:dyDescent="0.25">
      <c r="B42" s="3"/>
    </row>
  </sheetData>
  <mergeCells count="8">
    <mergeCell ref="A11:B11"/>
    <mergeCell ref="A12:B12"/>
    <mergeCell ref="A13:B13"/>
    <mergeCell ref="A5:B5"/>
    <mergeCell ref="A2:B2"/>
    <mergeCell ref="A7:B7"/>
    <mergeCell ref="A10:B10"/>
    <mergeCell ref="A6:B6"/>
  </mergeCells>
  <dataValidations count="1">
    <dataValidation type="list" allowBlank="1" showInputMessage="1" showErrorMessage="1" errorTitle="Hinweis:" error="Bitte wählen Sie aus der Liste aus." promptTitle="Anlageart" sqref="B15">
      <formula1>Anlageart</formula1>
    </dataValidation>
  </dataValidations>
  <pageMargins left="0.7" right="0.7" top="0.78740157499999996" bottom="0.78740157499999996" header="0.3" footer="0.3"/>
  <pageSetup orientation="portrait" horizontalDpi="4294967292" verticalDpi="4294967292" r:id="rId1"/>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D5" sqref="D5"/>
    </sheetView>
  </sheetViews>
  <sheetFormatPr baseColWidth="10" defaultRowHeight="15" x14ac:dyDescent="0.25"/>
  <cols>
    <col min="1" max="1" width="17.42578125" bestFit="1" customWidth="1"/>
    <col min="4" max="4" width="25" bestFit="1" customWidth="1"/>
    <col min="5" max="5" width="24.7109375" bestFit="1" customWidth="1"/>
    <col min="6" max="6" width="15.28515625" bestFit="1" customWidth="1"/>
    <col min="7" max="7" width="15.5703125" bestFit="1" customWidth="1"/>
  </cols>
  <sheetData>
    <row r="1" spans="1:7" x14ac:dyDescent="0.25">
      <c r="A1" t="s">
        <v>1</v>
      </c>
    </row>
    <row r="2" spans="1:7" ht="15.75" thickBot="1" x14ac:dyDescent="0.3">
      <c r="A2" t="s">
        <v>3</v>
      </c>
    </row>
    <row r="3" spans="1:7" ht="18.75" x14ac:dyDescent="0.3">
      <c r="A3" t="s">
        <v>2</v>
      </c>
      <c r="D3" s="34" t="s">
        <v>10</v>
      </c>
      <c r="E3" s="34" t="s">
        <v>6</v>
      </c>
      <c r="F3" s="34" t="s">
        <v>7</v>
      </c>
      <c r="G3" s="35" t="s">
        <v>13</v>
      </c>
    </row>
    <row r="4" spans="1:7" ht="18.75" x14ac:dyDescent="0.3">
      <c r="D4" s="36"/>
      <c r="E4" s="36"/>
      <c r="F4" s="36"/>
      <c r="G4" s="37"/>
    </row>
    <row r="5" spans="1:7" ht="18.75" x14ac:dyDescent="0.3">
      <c r="D5" s="38">
        <f>IF(Tabelle1!$B$15="Nachrangdarlehen",Tabelle1!$B$17*0.035,Tabelle1!$B$17*0.03)</f>
        <v>300</v>
      </c>
      <c r="E5" s="38">
        <f>D5*0.2</f>
        <v>60</v>
      </c>
      <c r="F5" s="38">
        <f>IF(Tabelle1!$B$15="Nachrangdarlehen",Tabelle1!$B$17*0.025,Tabelle1!$B$17*0.03)</f>
        <v>300</v>
      </c>
      <c r="G5" s="39">
        <f>Tabelle1!$B$17*0.04</f>
        <v>400</v>
      </c>
    </row>
    <row r="6" spans="1:7" ht="18.75" x14ac:dyDescent="0.3">
      <c r="D6" s="40">
        <f>IF(Tabelle1!$B$15="Nachrangdarlehen",Tabelle1!$B$17*0.035,Tabelle1!$B$17*0.03)</f>
        <v>300</v>
      </c>
      <c r="E6" s="40">
        <f>D6*0.3</f>
        <v>90</v>
      </c>
      <c r="F6" s="40">
        <f>IF(Tabelle1!$B$15="Nachrangdarlehen",Tabelle1!$B$17*0.025,Tabelle1!$B$17*0.03)</f>
        <v>300</v>
      </c>
      <c r="G6" s="41">
        <f>Tabelle1!$B$17*0.04</f>
        <v>400</v>
      </c>
    </row>
    <row r="7" spans="1:7" ht="18.75" x14ac:dyDescent="0.3">
      <c r="D7" s="38">
        <f>IF(Tabelle1!$B$15="Nachrangdarlehen",Tabelle1!$B$17*0.035,Tabelle1!$B$17*0.03)</f>
        <v>300</v>
      </c>
      <c r="E7" s="38">
        <f>D7*0.4</f>
        <v>120</v>
      </c>
      <c r="F7" s="38">
        <f>IF(Tabelle1!$B$15="Nachrangdarlehen",Tabelle1!$B$17*0.025,Tabelle1!$B$17*0.03)</f>
        <v>300</v>
      </c>
      <c r="G7" s="39">
        <f>Tabelle1!$B$17*0.04</f>
        <v>400</v>
      </c>
    </row>
    <row r="8" spans="1:7" ht="18.75" x14ac:dyDescent="0.3">
      <c r="D8" s="25"/>
      <c r="E8" s="25"/>
      <c r="F8" s="25"/>
      <c r="G8" s="42"/>
    </row>
    <row r="9" spans="1:7" ht="18.75" x14ac:dyDescent="0.3">
      <c r="D9" s="25"/>
      <c r="E9" s="25"/>
      <c r="F9" s="25"/>
      <c r="G9" s="42"/>
    </row>
    <row r="10" spans="1:7" ht="18.75" x14ac:dyDescent="0.3">
      <c r="D10" s="26">
        <f>IF(Tabelle1!$B$15="Nachrangdarlehen",Tabelle1!$B$17*0.035,Tabelle1!$B$17*0.03)</f>
        <v>300</v>
      </c>
      <c r="E10" s="26">
        <f>D10*0.2</f>
        <v>60</v>
      </c>
      <c r="F10" s="26">
        <f>IF(Tabelle1!$B$15="Nachrangdarlehen",Tabelle1!$B$17*0.025,Tabelle1!$B$17*0.03)</f>
        <v>300</v>
      </c>
      <c r="G10" s="43">
        <v>0</v>
      </c>
    </row>
    <row r="11" spans="1:7" ht="18.75" x14ac:dyDescent="0.3">
      <c r="D11" s="27">
        <f>IF(Tabelle1!$B$15="Nachrangdarlehen",Tabelle1!$B$17*0.035,Tabelle1!$B$17*0.03)</f>
        <v>300</v>
      </c>
      <c r="E11" s="27">
        <f>D11*0.3</f>
        <v>90</v>
      </c>
      <c r="F11" s="27">
        <f>IF(Tabelle1!$B$15="Nachrangdarlehen",Tabelle1!$B$17*0.025,Tabelle1!$B$17*0.03)</f>
        <v>300</v>
      </c>
      <c r="G11" s="44">
        <v>0</v>
      </c>
    </row>
    <row r="12" spans="1:7" ht="19.5" thickBot="1" x14ac:dyDescent="0.35">
      <c r="D12" s="45">
        <f>IF(Tabelle1!$B$15="Nachrangdarlehen",Tabelle1!$B$17*0.035,Tabelle1!$B$17*0.03)</f>
        <v>300</v>
      </c>
      <c r="E12" s="45">
        <f>D12*0.4</f>
        <v>120</v>
      </c>
      <c r="F12" s="45">
        <f>IF(Tabelle1!$B$15="Nachrangdarlehen",Tabelle1!$B$17*0.025,Tabelle1!$B$17*0.03)</f>
        <v>300</v>
      </c>
      <c r="G12" s="46">
        <v>0</v>
      </c>
    </row>
  </sheetData>
  <sortState ref="A1:A3">
    <sortCondition ref="A1:A3"/>
  </sortState>
  <pageMargins left="0.7" right="0.7" top="0.78740157499999996" bottom="0.78740157499999996"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Anlageart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 Aehlig</dc:creator>
  <cp:lastModifiedBy>Christin Aehlig</cp:lastModifiedBy>
  <dcterms:created xsi:type="dcterms:W3CDTF">2016-12-07T14:24:19Z</dcterms:created>
  <dcterms:modified xsi:type="dcterms:W3CDTF">2016-12-09T10:01:56Z</dcterms:modified>
</cp:coreProperties>
</file>